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480" windowHeight="10740" activeTab="0"/>
  </bookViews>
  <sheets>
    <sheet name="Foglio1" sheetId="1" r:id="rId1"/>
  </sheets>
  <definedNames>
    <definedName name="_xlnm.Print_Area" localSheetId="0">'Foglio1'!$A$1:$O$39</definedName>
  </definedNames>
  <calcPr fullCalcOnLoad="1"/>
</workbook>
</file>

<file path=xl/sharedStrings.xml><?xml version="1.0" encoding="utf-8"?>
<sst xmlns="http://schemas.openxmlformats.org/spreadsheetml/2006/main" count="34" uniqueCount="28">
  <si>
    <t>Schede Bianche</t>
  </si>
  <si>
    <t>Totale Voti</t>
  </si>
  <si>
    <t>Sezione</t>
  </si>
  <si>
    <t>Scuola Elementare  Via Lazio</t>
  </si>
  <si>
    <t>Scuola Media  S. Antonio</t>
  </si>
  <si>
    <t>Scuola ElemenT.  Via Lazio</t>
  </si>
  <si>
    <t xml:space="preserve">Scuola Media Via Campo di Carne </t>
  </si>
  <si>
    <t>Scuola Elementare Via Varese</t>
  </si>
  <si>
    <t>Scuola Media Campo di Carne</t>
  </si>
  <si>
    <t>Scuola Element. Via Varese</t>
  </si>
  <si>
    <t>Iscritti liste elettorali</t>
  </si>
  <si>
    <t>Votanti definitivi</t>
  </si>
  <si>
    <t>Maschi</t>
  </si>
  <si>
    <t>Femm.</t>
  </si>
  <si>
    <t>Totale</t>
  </si>
  <si>
    <t>Quadratura Orizzontale</t>
  </si>
  <si>
    <t>Percentuale dei Votanti</t>
  </si>
  <si>
    <t>Candidato n° 1</t>
  </si>
  <si>
    <t>Candidato n° 2</t>
  </si>
  <si>
    <t>N°</t>
  </si>
  <si>
    <t>Ubicazione</t>
  </si>
  <si>
    <t>Schede Contestate e NON Assegnate</t>
  </si>
  <si>
    <t>Totale VotI</t>
  </si>
  <si>
    <t>%</t>
  </si>
  <si>
    <t>Schede e Voti NON Validi (nulle)</t>
  </si>
  <si>
    <t>COMUNE DI ARDEA - Elezioni amministrative 2017 - TURNO DI BALLOTTAGGIO PER L'ELEZIONE DIRETTA DEL SINDACO 11 GIUGNO 2017</t>
  </si>
  <si>
    <t>ALFREDO CUGINI</t>
  </si>
  <si>
    <t>MARIO SAVARESE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</si>
</sst>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horizontal="right"/>
    </xf>
    <xf numFmtId="1" fontId="1" fillId="34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/>
    </xf>
    <xf numFmtId="0" fontId="4" fillId="34" borderId="13" xfId="0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" fontId="5" fillId="36" borderId="18" xfId="0" applyNumberFormat="1" applyFont="1" applyFill="1" applyBorder="1" applyAlignment="1" applyProtection="1">
      <alignment horizontal="center" vertical="center" wrapText="1"/>
      <protection/>
    </xf>
    <xf numFmtId="0" fontId="8" fillId="36" borderId="1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10" fontId="7" fillId="34" borderId="19" xfId="0" applyNumberFormat="1" applyFont="1" applyFill="1" applyBorder="1" applyAlignment="1">
      <alignment vertical="center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5" fillId="36" borderId="21" xfId="0" applyFont="1" applyFill="1" applyBorder="1" applyAlignment="1">
      <alignment horizontal="center" vertical="center"/>
    </xf>
    <xf numFmtId="1" fontId="7" fillId="34" borderId="21" xfId="0" applyNumberFormat="1" applyFont="1" applyFill="1" applyBorder="1" applyAlignment="1">
      <alignment vertical="center"/>
    </xf>
    <xf numFmtId="10" fontId="7" fillId="34" borderId="12" xfId="0" applyNumberFormat="1" applyFont="1" applyFill="1" applyBorder="1" applyAlignment="1">
      <alignment vertical="center"/>
    </xf>
    <xf numFmtId="1" fontId="6" fillId="35" borderId="22" xfId="0" applyNumberFormat="1" applyFont="1" applyFill="1" applyBorder="1" applyAlignment="1">
      <alignment horizontal="center" vertical="center"/>
    </xf>
    <xf numFmtId="1" fontId="5" fillId="37" borderId="19" xfId="0" applyNumberFormat="1" applyFont="1" applyFill="1" applyBorder="1" applyAlignment="1">
      <alignment horizontal="center" vertical="center"/>
    </xf>
    <xf numFmtId="1" fontId="5" fillId="37" borderId="19" xfId="0" applyNumberFormat="1" applyFont="1" applyFill="1" applyBorder="1" applyAlignment="1">
      <alignment vertical="center"/>
    </xf>
    <xf numFmtId="1" fontId="2" fillId="37" borderId="19" xfId="0" applyNumberFormat="1" applyFont="1" applyFill="1" applyBorder="1" applyAlignment="1">
      <alignment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1" fontId="2" fillId="37" borderId="12" xfId="0" applyNumberFormat="1" applyFont="1" applyFill="1" applyBorder="1" applyAlignment="1">
      <alignment vertical="center"/>
    </xf>
    <xf numFmtId="10" fontId="9" fillId="33" borderId="19" xfId="0" applyNumberFormat="1" applyFont="1" applyFill="1" applyBorder="1" applyAlignment="1">
      <alignment horizontal="right"/>
    </xf>
    <xf numFmtId="1" fontId="1" fillId="35" borderId="19" xfId="0" applyNumberFormat="1" applyFont="1" applyFill="1" applyBorder="1" applyAlignment="1">
      <alignment horizontal="center" vertical="center"/>
    </xf>
    <xf numFmtId="1" fontId="6" fillId="34" borderId="25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26" xfId="0" applyNumberFormat="1" applyFont="1" applyFill="1" applyBorder="1" applyAlignment="1" applyProtection="1">
      <alignment horizontal="center" vertical="center"/>
      <protection locked="0"/>
    </xf>
    <xf numFmtId="1" fontId="9" fillId="37" borderId="19" xfId="0" applyNumberFormat="1" applyFont="1" applyFill="1" applyBorder="1" applyAlignment="1">
      <alignment vertical="center"/>
    </xf>
    <xf numFmtId="1" fontId="7" fillId="0" borderId="19" xfId="0" applyNumberFormat="1" applyFont="1" applyBorder="1" applyAlignment="1" applyProtection="1">
      <alignment vertical="center"/>
      <protection/>
    </xf>
    <xf numFmtId="2" fontId="2" fillId="0" borderId="19" xfId="0" applyNumberFormat="1" applyFont="1" applyFill="1" applyBorder="1" applyAlignment="1">
      <alignment horizontal="center"/>
    </xf>
    <xf numFmtId="1" fontId="4" fillId="34" borderId="27" xfId="0" applyNumberFormat="1" applyFont="1" applyFill="1" applyBorder="1" applyAlignment="1">
      <alignment vertical="center"/>
    </xf>
    <xf numFmtId="1" fontId="4" fillId="34" borderId="28" xfId="0" applyNumberFormat="1" applyFont="1" applyFill="1" applyBorder="1" applyAlignment="1">
      <alignment vertical="center"/>
    </xf>
    <xf numFmtId="1" fontId="4" fillId="34" borderId="29" xfId="0" applyNumberFormat="1" applyFont="1" applyFill="1" applyBorder="1" applyAlignment="1">
      <alignment vertical="center"/>
    </xf>
    <xf numFmtId="1" fontId="4" fillId="34" borderId="30" xfId="0" applyNumberFormat="1" applyFont="1" applyFill="1" applyBorder="1" applyAlignment="1">
      <alignment vertical="center"/>
    </xf>
    <xf numFmtId="1" fontId="4" fillId="34" borderId="31" xfId="0" applyNumberFormat="1" applyFont="1" applyFill="1" applyBorder="1" applyAlignment="1">
      <alignment vertical="center"/>
    </xf>
    <xf numFmtId="1" fontId="4" fillId="34" borderId="32" xfId="0" applyNumberFormat="1" applyFont="1" applyFill="1" applyBorder="1" applyAlignment="1">
      <alignment vertical="center"/>
    </xf>
    <xf numFmtId="1" fontId="4" fillId="34" borderId="19" xfId="0" applyNumberFormat="1" applyFont="1" applyFill="1" applyBorder="1" applyAlignment="1">
      <alignment vertical="center"/>
    </xf>
    <xf numFmtId="1" fontId="5" fillId="36" borderId="21" xfId="0" applyNumberFormat="1" applyFont="1" applyFill="1" applyBorder="1" applyAlignment="1" applyProtection="1">
      <alignment horizontal="center" vertical="center" wrapText="1"/>
      <protection/>
    </xf>
    <xf numFmtId="1" fontId="5" fillId="36" borderId="33" xfId="0" applyNumberFormat="1" applyFont="1" applyFill="1" applyBorder="1" applyAlignment="1" applyProtection="1">
      <alignment horizontal="center" vertical="center" wrapText="1"/>
      <protection/>
    </xf>
    <xf numFmtId="1" fontId="5" fillId="36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" fontId="2" fillId="38" borderId="22" xfId="0" applyNumberFormat="1" applyFont="1" applyFill="1" applyBorder="1" applyAlignment="1" applyProtection="1">
      <alignment horizontal="center" vertical="center" wrapText="1"/>
      <protection/>
    </xf>
    <xf numFmtId="1" fontId="2" fillId="38" borderId="23" xfId="0" applyNumberFormat="1" applyFont="1" applyFill="1" applyBorder="1" applyAlignment="1" applyProtection="1">
      <alignment horizontal="center" vertical="center" wrapText="1"/>
      <protection/>
    </xf>
    <xf numFmtId="0" fontId="5" fillId="36" borderId="33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/>
    </xf>
    <xf numFmtId="1" fontId="2" fillId="38" borderId="36" xfId="0" applyNumberFormat="1" applyFont="1" applyFill="1" applyBorder="1" applyAlignment="1" applyProtection="1">
      <alignment horizontal="center" vertical="center" wrapText="1"/>
      <protection/>
    </xf>
    <xf numFmtId="0" fontId="2" fillId="38" borderId="3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1" fontId="2" fillId="38" borderId="11" xfId="0" applyNumberFormat="1" applyFont="1" applyFill="1" applyBorder="1" applyAlignment="1" applyProtection="1">
      <alignment horizontal="center" vertical="center" wrapText="1"/>
      <protection/>
    </xf>
    <xf numFmtId="1" fontId="2" fillId="38" borderId="24" xfId="0" applyNumberFormat="1" applyFont="1" applyFill="1" applyBorder="1" applyAlignment="1" applyProtection="1">
      <alignment horizontal="center" vertical="center" wrapText="1"/>
      <protection/>
    </xf>
    <xf numFmtId="0" fontId="4" fillId="39" borderId="19" xfId="0" applyFont="1" applyFill="1" applyBorder="1" applyAlignment="1">
      <alignment horizontal="right" vertical="center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right" vertical="center"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59"/>
  <sheetViews>
    <sheetView tabSelected="1" zoomScale="75" zoomScaleNormal="75" zoomScalePageLayoutView="0" workbookViewId="0" topLeftCell="A2">
      <selection activeCell="T10" sqref="T10"/>
    </sheetView>
  </sheetViews>
  <sheetFormatPr defaultColWidth="9.140625" defaultRowHeight="12.75"/>
  <cols>
    <col min="1" max="1" width="6.7109375" style="0" customWidth="1"/>
    <col min="2" max="2" width="31.57421875" style="0" customWidth="1"/>
    <col min="3" max="3" width="9.28125" style="0" customWidth="1"/>
    <col min="4" max="4" width="8.00390625" style="0" customWidth="1"/>
    <col min="5" max="5" width="12.28125" style="0" customWidth="1"/>
    <col min="6" max="7" width="8.28125" style="0" customWidth="1"/>
    <col min="8" max="8" width="11.28125" style="0" customWidth="1"/>
    <col min="9" max="9" width="8.28125" style="0" customWidth="1"/>
    <col min="10" max="10" width="20.421875" style="0" customWidth="1"/>
    <col min="11" max="11" width="18.7109375" style="0" customWidth="1"/>
    <col min="12" max="12" width="18.140625" style="0" customWidth="1"/>
    <col min="13" max="13" width="16.421875" style="0" customWidth="1"/>
    <col min="14" max="14" width="13.140625" style="0" customWidth="1"/>
    <col min="15" max="15" width="13.00390625" style="0" customWidth="1"/>
    <col min="16" max="61" width="6.7109375" style="0" customWidth="1"/>
  </cols>
  <sheetData>
    <row r="1" spans="1:63" ht="15.75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2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101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9.5" customHeight="1">
      <c r="A5" s="75" t="s">
        <v>2</v>
      </c>
      <c r="B5" s="76"/>
      <c r="C5" s="61" t="s">
        <v>10</v>
      </c>
      <c r="D5" s="62"/>
      <c r="E5" s="63"/>
      <c r="F5" s="61" t="s">
        <v>11</v>
      </c>
      <c r="G5" s="62"/>
      <c r="H5" s="62"/>
      <c r="I5" s="53"/>
      <c r="J5" s="29" t="s">
        <v>17</v>
      </c>
      <c r="K5" s="30" t="s">
        <v>18</v>
      </c>
      <c r="L5" s="56" t="s">
        <v>24</v>
      </c>
      <c r="M5" s="56" t="s">
        <v>21</v>
      </c>
      <c r="N5" s="56" t="s">
        <v>0</v>
      </c>
      <c r="O5" s="58" t="s">
        <v>22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9.5" customHeight="1">
      <c r="A6" s="77"/>
      <c r="B6" s="78"/>
      <c r="C6" s="64"/>
      <c r="D6" s="65"/>
      <c r="E6" s="66"/>
      <c r="F6" s="64"/>
      <c r="G6" s="65"/>
      <c r="H6" s="65"/>
      <c r="I6" s="54"/>
      <c r="J6" s="51" t="s">
        <v>26</v>
      </c>
      <c r="K6" s="67" t="s">
        <v>27</v>
      </c>
      <c r="L6" s="56"/>
      <c r="M6" s="56"/>
      <c r="N6" s="56"/>
      <c r="O6" s="5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21.75" customHeight="1" thickBot="1">
      <c r="A7" s="8" t="s">
        <v>19</v>
      </c>
      <c r="B7" s="9" t="s">
        <v>20</v>
      </c>
      <c r="C7" s="10" t="s">
        <v>12</v>
      </c>
      <c r="D7" s="10" t="s">
        <v>13</v>
      </c>
      <c r="E7" s="10" t="s">
        <v>14</v>
      </c>
      <c r="F7" s="10" t="s">
        <v>12</v>
      </c>
      <c r="G7" s="10" t="s">
        <v>13</v>
      </c>
      <c r="H7" s="17" t="s">
        <v>14</v>
      </c>
      <c r="I7" s="18" t="s">
        <v>23</v>
      </c>
      <c r="J7" s="52"/>
      <c r="K7" s="68"/>
      <c r="L7" s="57"/>
      <c r="M7" s="57"/>
      <c r="N7" s="57"/>
      <c r="O7" s="6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19.5" customHeight="1" thickBot="1">
      <c r="A8" s="11">
        <v>1</v>
      </c>
      <c r="B8" s="46" t="s">
        <v>3</v>
      </c>
      <c r="C8" s="37">
        <v>557</v>
      </c>
      <c r="D8" s="37">
        <v>617</v>
      </c>
      <c r="E8" s="23">
        <f>SUM(C8:D8)</f>
        <v>1174</v>
      </c>
      <c r="F8" s="12">
        <v>324</v>
      </c>
      <c r="G8" s="12">
        <v>354</v>
      </c>
      <c r="H8" s="39">
        <f>SUM(F8:G8)</f>
        <v>678</v>
      </c>
      <c r="I8" s="19">
        <f>H8/E8</f>
        <v>0.5775127768313458</v>
      </c>
      <c r="J8" s="35">
        <v>284</v>
      </c>
      <c r="K8" s="35">
        <v>385</v>
      </c>
      <c r="L8" s="35">
        <v>8</v>
      </c>
      <c r="M8" s="35"/>
      <c r="N8" s="35">
        <v>1</v>
      </c>
      <c r="O8" s="34">
        <f>SUM(J8:N8)</f>
        <v>678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19.5" customHeight="1" thickBot="1">
      <c r="A9" s="13">
        <v>2</v>
      </c>
      <c r="B9" s="48"/>
      <c r="C9" s="37">
        <v>598</v>
      </c>
      <c r="D9" s="37">
        <v>587</v>
      </c>
      <c r="E9" s="23">
        <f aca="true" t="shared" si="0" ref="E9:E32">SUM(C9:D9)</f>
        <v>1185</v>
      </c>
      <c r="F9" s="12">
        <v>362</v>
      </c>
      <c r="G9" s="12">
        <v>332</v>
      </c>
      <c r="H9" s="40">
        <f>SUM(F9:G9)</f>
        <v>694</v>
      </c>
      <c r="I9" s="19">
        <f aca="true" t="shared" si="1" ref="I9:I37">H9/E9</f>
        <v>0.5856540084388185</v>
      </c>
      <c r="J9" s="35">
        <v>301</v>
      </c>
      <c r="K9" s="35">
        <v>387</v>
      </c>
      <c r="L9" s="35">
        <v>6</v>
      </c>
      <c r="M9" s="35"/>
      <c r="N9" s="35">
        <v>0</v>
      </c>
      <c r="O9" s="34">
        <f aca="true" t="shared" si="2" ref="O9:O37">SUM(J9:N9)</f>
        <v>694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9.5" customHeight="1" thickBot="1">
      <c r="A10" s="11">
        <v>3</v>
      </c>
      <c r="B10" s="46" t="s">
        <v>4</v>
      </c>
      <c r="C10" s="37">
        <v>611</v>
      </c>
      <c r="D10" s="37">
        <v>644</v>
      </c>
      <c r="E10" s="23">
        <f t="shared" si="0"/>
        <v>1255</v>
      </c>
      <c r="F10" s="12">
        <v>316</v>
      </c>
      <c r="G10" s="12">
        <v>312</v>
      </c>
      <c r="H10" s="41">
        <f aca="true" t="shared" si="3" ref="H10:H37">SUM(F10:G10)</f>
        <v>628</v>
      </c>
      <c r="I10" s="19">
        <f t="shared" si="1"/>
        <v>0.500398406374502</v>
      </c>
      <c r="J10" s="35">
        <v>195</v>
      </c>
      <c r="K10" s="35">
        <v>431</v>
      </c>
      <c r="L10" s="35">
        <v>2</v>
      </c>
      <c r="M10" s="35"/>
      <c r="N10" s="35">
        <v>0</v>
      </c>
      <c r="O10" s="34">
        <f t="shared" si="2"/>
        <v>628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9.5" customHeight="1" thickBot="1">
      <c r="A11" s="14">
        <v>4</v>
      </c>
      <c r="B11" s="47"/>
      <c r="C11" s="37">
        <v>613</v>
      </c>
      <c r="D11" s="37">
        <v>646</v>
      </c>
      <c r="E11" s="23">
        <f t="shared" si="0"/>
        <v>1259</v>
      </c>
      <c r="F11" s="12">
        <v>283</v>
      </c>
      <c r="G11" s="12">
        <v>292</v>
      </c>
      <c r="H11" s="42">
        <f t="shared" si="3"/>
        <v>575</v>
      </c>
      <c r="I11" s="19">
        <f t="shared" si="1"/>
        <v>0.4567116759332804</v>
      </c>
      <c r="J11" s="35">
        <v>157</v>
      </c>
      <c r="K11" s="35">
        <v>411</v>
      </c>
      <c r="L11" s="35">
        <v>6</v>
      </c>
      <c r="M11" s="35"/>
      <c r="N11" s="35">
        <v>1</v>
      </c>
      <c r="O11" s="34">
        <f t="shared" si="2"/>
        <v>575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ht="19.5" customHeight="1" thickBot="1">
      <c r="A12" s="13">
        <v>5</v>
      </c>
      <c r="B12" s="48"/>
      <c r="C12" s="37">
        <v>610</v>
      </c>
      <c r="D12" s="37">
        <v>603</v>
      </c>
      <c r="E12" s="23">
        <f t="shared" si="0"/>
        <v>1213</v>
      </c>
      <c r="F12" s="12">
        <v>283</v>
      </c>
      <c r="G12" s="12">
        <v>272</v>
      </c>
      <c r="H12" s="40">
        <f t="shared" si="3"/>
        <v>555</v>
      </c>
      <c r="I12" s="19">
        <f t="shared" si="1"/>
        <v>0.45754328112118714</v>
      </c>
      <c r="J12" s="35">
        <v>202</v>
      </c>
      <c r="K12" s="35">
        <v>350</v>
      </c>
      <c r="L12" s="35">
        <v>1</v>
      </c>
      <c r="M12" s="35"/>
      <c r="N12" s="35">
        <v>2</v>
      </c>
      <c r="O12" s="34">
        <f t="shared" si="2"/>
        <v>555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9.5" customHeight="1" thickBot="1">
      <c r="A13" s="15">
        <v>6</v>
      </c>
      <c r="B13" s="16" t="s">
        <v>5</v>
      </c>
      <c r="C13" s="37">
        <v>630</v>
      </c>
      <c r="D13" s="37">
        <v>566</v>
      </c>
      <c r="E13" s="23">
        <f t="shared" si="0"/>
        <v>1196</v>
      </c>
      <c r="F13" s="12">
        <v>224</v>
      </c>
      <c r="G13" s="12">
        <v>169</v>
      </c>
      <c r="H13" s="43">
        <f t="shared" si="3"/>
        <v>393</v>
      </c>
      <c r="I13" s="19">
        <f t="shared" si="1"/>
        <v>0.3285953177257525</v>
      </c>
      <c r="J13" s="35">
        <v>208</v>
      </c>
      <c r="K13" s="35">
        <v>177</v>
      </c>
      <c r="L13" s="35">
        <v>5</v>
      </c>
      <c r="M13" s="35"/>
      <c r="N13" s="35">
        <v>3</v>
      </c>
      <c r="O13" s="34">
        <f t="shared" si="2"/>
        <v>393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ht="19.5" customHeight="1" thickBot="1">
      <c r="A14" s="11">
        <v>7</v>
      </c>
      <c r="B14" s="46" t="s">
        <v>6</v>
      </c>
      <c r="C14" s="37">
        <v>564</v>
      </c>
      <c r="D14" s="37">
        <v>587</v>
      </c>
      <c r="E14" s="23">
        <f t="shared" si="0"/>
        <v>1151</v>
      </c>
      <c r="F14" s="12">
        <v>252</v>
      </c>
      <c r="G14" s="12">
        <v>260</v>
      </c>
      <c r="H14" s="41">
        <f t="shared" si="3"/>
        <v>512</v>
      </c>
      <c r="I14" s="19">
        <f t="shared" si="1"/>
        <v>0.4448305821025195</v>
      </c>
      <c r="J14" s="35">
        <v>308</v>
      </c>
      <c r="K14" s="35">
        <v>201</v>
      </c>
      <c r="L14" s="35">
        <v>2</v>
      </c>
      <c r="M14" s="35"/>
      <c r="N14" s="35">
        <v>1</v>
      </c>
      <c r="O14" s="34">
        <f t="shared" si="2"/>
        <v>512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9.5" customHeight="1" thickBot="1">
      <c r="A15" s="14">
        <v>8</v>
      </c>
      <c r="B15" s="49"/>
      <c r="C15" s="37">
        <v>654</v>
      </c>
      <c r="D15" s="37">
        <v>635</v>
      </c>
      <c r="E15" s="23">
        <f t="shared" si="0"/>
        <v>1289</v>
      </c>
      <c r="F15" s="12">
        <v>207</v>
      </c>
      <c r="G15" s="12">
        <v>206</v>
      </c>
      <c r="H15" s="42">
        <f t="shared" si="3"/>
        <v>413</v>
      </c>
      <c r="I15" s="19">
        <f t="shared" si="1"/>
        <v>0.32040341349883633</v>
      </c>
      <c r="J15" s="35">
        <v>208</v>
      </c>
      <c r="K15" s="35">
        <v>198</v>
      </c>
      <c r="L15" s="35">
        <v>6</v>
      </c>
      <c r="M15" s="35"/>
      <c r="N15" s="35">
        <v>1</v>
      </c>
      <c r="O15" s="34">
        <f t="shared" si="2"/>
        <v>413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19.5" customHeight="1" thickBot="1">
      <c r="A16" s="14">
        <v>9</v>
      </c>
      <c r="B16" s="49"/>
      <c r="C16" s="37">
        <v>595</v>
      </c>
      <c r="D16" s="37">
        <v>621</v>
      </c>
      <c r="E16" s="23">
        <f t="shared" si="0"/>
        <v>1216</v>
      </c>
      <c r="F16" s="12">
        <v>267</v>
      </c>
      <c r="G16" s="12">
        <v>235</v>
      </c>
      <c r="H16" s="42">
        <f t="shared" si="3"/>
        <v>502</v>
      </c>
      <c r="I16" s="19">
        <f t="shared" si="1"/>
        <v>0.4128289473684211</v>
      </c>
      <c r="J16" s="35">
        <v>189</v>
      </c>
      <c r="K16" s="35">
        <v>299</v>
      </c>
      <c r="L16" s="35">
        <v>10</v>
      </c>
      <c r="M16" s="35"/>
      <c r="N16" s="35">
        <v>4</v>
      </c>
      <c r="O16" s="34">
        <f t="shared" si="2"/>
        <v>502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ht="19.5" customHeight="1" thickBot="1">
      <c r="A17" s="14">
        <v>10</v>
      </c>
      <c r="B17" s="49"/>
      <c r="C17" s="37">
        <v>673</v>
      </c>
      <c r="D17" s="37">
        <v>641</v>
      </c>
      <c r="E17" s="23">
        <f t="shared" si="0"/>
        <v>1314</v>
      </c>
      <c r="F17" s="12">
        <v>279</v>
      </c>
      <c r="G17" s="12">
        <v>253</v>
      </c>
      <c r="H17" s="42">
        <f t="shared" si="3"/>
        <v>532</v>
      </c>
      <c r="I17" s="19">
        <f t="shared" si="1"/>
        <v>0.4048706240487062</v>
      </c>
      <c r="J17" s="35">
        <v>217</v>
      </c>
      <c r="K17" s="35">
        <v>304</v>
      </c>
      <c r="L17" s="35">
        <v>9</v>
      </c>
      <c r="M17" s="35"/>
      <c r="N17" s="35">
        <v>2</v>
      </c>
      <c r="O17" s="34">
        <f t="shared" si="2"/>
        <v>532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19.5" customHeight="1" thickBot="1">
      <c r="A18" s="14">
        <v>11</v>
      </c>
      <c r="B18" s="49"/>
      <c r="C18" s="37">
        <v>787</v>
      </c>
      <c r="D18" s="37">
        <v>718</v>
      </c>
      <c r="E18" s="23">
        <f t="shared" si="0"/>
        <v>1505</v>
      </c>
      <c r="F18" s="12">
        <v>210</v>
      </c>
      <c r="G18" s="12">
        <v>144</v>
      </c>
      <c r="H18" s="42">
        <f t="shared" si="3"/>
        <v>354</v>
      </c>
      <c r="I18" s="19">
        <f t="shared" si="1"/>
        <v>0.23521594684385383</v>
      </c>
      <c r="J18" s="35">
        <v>185</v>
      </c>
      <c r="K18" s="35">
        <v>162</v>
      </c>
      <c r="L18" s="35">
        <v>6</v>
      </c>
      <c r="M18" s="35">
        <v>1</v>
      </c>
      <c r="N18" s="35">
        <v>0</v>
      </c>
      <c r="O18" s="34">
        <f t="shared" si="2"/>
        <v>354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ht="19.5" customHeight="1" thickBot="1">
      <c r="A19" s="14">
        <v>12</v>
      </c>
      <c r="B19" s="49"/>
      <c r="C19" s="37">
        <v>684</v>
      </c>
      <c r="D19" s="37">
        <v>721</v>
      </c>
      <c r="E19" s="23">
        <f t="shared" si="0"/>
        <v>1405</v>
      </c>
      <c r="F19" s="12">
        <v>210</v>
      </c>
      <c r="G19" s="12">
        <v>207</v>
      </c>
      <c r="H19" s="42">
        <f t="shared" si="3"/>
        <v>417</v>
      </c>
      <c r="I19" s="19">
        <f t="shared" si="1"/>
        <v>0.29679715302491105</v>
      </c>
      <c r="J19" s="35">
        <v>150</v>
      </c>
      <c r="K19" s="35">
        <v>264</v>
      </c>
      <c r="L19" s="35">
        <v>2</v>
      </c>
      <c r="M19" s="35"/>
      <c r="N19" s="35">
        <v>1</v>
      </c>
      <c r="O19" s="34">
        <f t="shared" si="2"/>
        <v>417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9.5" customHeight="1" thickBot="1">
      <c r="A20" s="13">
        <v>13</v>
      </c>
      <c r="B20" s="50"/>
      <c r="C20" s="37">
        <v>714</v>
      </c>
      <c r="D20" s="37">
        <v>670</v>
      </c>
      <c r="E20" s="23">
        <f t="shared" si="0"/>
        <v>1384</v>
      </c>
      <c r="F20" s="12">
        <v>244</v>
      </c>
      <c r="G20" s="12">
        <v>213</v>
      </c>
      <c r="H20" s="40">
        <f t="shared" si="3"/>
        <v>457</v>
      </c>
      <c r="I20" s="19">
        <f t="shared" si="1"/>
        <v>0.3302023121387283</v>
      </c>
      <c r="J20" s="35">
        <v>233</v>
      </c>
      <c r="K20" s="35">
        <v>220</v>
      </c>
      <c r="L20" s="35">
        <v>3</v>
      </c>
      <c r="M20" s="35"/>
      <c r="N20" s="35">
        <v>1</v>
      </c>
      <c r="O20" s="34">
        <f t="shared" si="2"/>
        <v>457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19.5" customHeight="1" thickBot="1">
      <c r="A21" s="11">
        <v>14</v>
      </c>
      <c r="B21" s="46" t="s">
        <v>7</v>
      </c>
      <c r="C21" s="37">
        <v>695</v>
      </c>
      <c r="D21" s="37">
        <v>598</v>
      </c>
      <c r="E21" s="23">
        <f t="shared" si="0"/>
        <v>1293</v>
      </c>
      <c r="F21" s="12">
        <v>170</v>
      </c>
      <c r="G21" s="12">
        <v>159</v>
      </c>
      <c r="H21" s="41">
        <f t="shared" si="3"/>
        <v>329</v>
      </c>
      <c r="I21" s="19">
        <f t="shared" si="1"/>
        <v>0.25444702242846096</v>
      </c>
      <c r="J21" s="35">
        <v>99</v>
      </c>
      <c r="K21" s="35">
        <v>220</v>
      </c>
      <c r="L21" s="35">
        <v>9</v>
      </c>
      <c r="M21" s="35"/>
      <c r="N21" s="35">
        <v>1</v>
      </c>
      <c r="O21" s="34">
        <f t="shared" si="2"/>
        <v>329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9.5" customHeight="1" thickBot="1">
      <c r="A22" s="14">
        <v>15</v>
      </c>
      <c r="B22" s="47"/>
      <c r="C22" s="37">
        <v>539</v>
      </c>
      <c r="D22" s="37">
        <v>538</v>
      </c>
      <c r="E22" s="23">
        <f t="shared" si="0"/>
        <v>1077</v>
      </c>
      <c r="F22" s="12">
        <v>241</v>
      </c>
      <c r="G22" s="12">
        <v>241</v>
      </c>
      <c r="H22" s="42">
        <f t="shared" si="3"/>
        <v>482</v>
      </c>
      <c r="I22" s="19">
        <f t="shared" si="1"/>
        <v>0.44753946146703805</v>
      </c>
      <c r="J22" s="35">
        <v>112</v>
      </c>
      <c r="K22" s="35">
        <v>367</v>
      </c>
      <c r="L22" s="35">
        <v>2</v>
      </c>
      <c r="M22" s="35"/>
      <c r="N22" s="35">
        <v>1</v>
      </c>
      <c r="O22" s="34">
        <f t="shared" si="2"/>
        <v>482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9.5" customHeight="1" thickBot="1">
      <c r="A23" s="14">
        <v>16</v>
      </c>
      <c r="B23" s="47"/>
      <c r="C23" s="37">
        <v>641</v>
      </c>
      <c r="D23" s="37">
        <v>649</v>
      </c>
      <c r="E23" s="23">
        <f t="shared" si="0"/>
        <v>1290</v>
      </c>
      <c r="F23" s="12">
        <v>294</v>
      </c>
      <c r="G23" s="12">
        <v>295</v>
      </c>
      <c r="H23" s="42">
        <f t="shared" si="3"/>
        <v>589</v>
      </c>
      <c r="I23" s="19">
        <f t="shared" si="1"/>
        <v>0.4565891472868217</v>
      </c>
      <c r="J23" s="35">
        <v>167</v>
      </c>
      <c r="K23" s="35">
        <v>419</v>
      </c>
      <c r="L23" s="35">
        <v>3</v>
      </c>
      <c r="M23" s="35"/>
      <c r="N23" s="35">
        <v>0</v>
      </c>
      <c r="O23" s="34">
        <f t="shared" si="2"/>
        <v>589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19.5" customHeight="1" thickBot="1">
      <c r="A24" s="14">
        <v>17</v>
      </c>
      <c r="B24" s="47"/>
      <c r="C24" s="37">
        <v>551</v>
      </c>
      <c r="D24" s="37">
        <v>577</v>
      </c>
      <c r="E24" s="23">
        <f t="shared" si="0"/>
        <v>1128</v>
      </c>
      <c r="F24" s="12">
        <v>251</v>
      </c>
      <c r="G24" s="12">
        <v>265</v>
      </c>
      <c r="H24" s="42">
        <f t="shared" si="3"/>
        <v>516</v>
      </c>
      <c r="I24" s="19">
        <f t="shared" si="1"/>
        <v>0.4574468085106383</v>
      </c>
      <c r="J24" s="35">
        <v>134</v>
      </c>
      <c r="K24" s="35">
        <v>373</v>
      </c>
      <c r="L24" s="35">
        <v>5</v>
      </c>
      <c r="M24" s="35"/>
      <c r="N24" s="35">
        <v>4</v>
      </c>
      <c r="O24" s="34">
        <f t="shared" si="2"/>
        <v>516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9.5" customHeight="1" thickBot="1">
      <c r="A25" s="14">
        <v>18</v>
      </c>
      <c r="B25" s="47"/>
      <c r="C25" s="37">
        <v>585</v>
      </c>
      <c r="D25" s="37">
        <v>577</v>
      </c>
      <c r="E25" s="23">
        <f t="shared" si="0"/>
        <v>1162</v>
      </c>
      <c r="F25" s="12">
        <v>252</v>
      </c>
      <c r="G25" s="12">
        <v>255</v>
      </c>
      <c r="H25" s="42">
        <f t="shared" si="3"/>
        <v>507</v>
      </c>
      <c r="I25" s="19">
        <f t="shared" si="1"/>
        <v>0.43631669535283996</v>
      </c>
      <c r="J25" s="35">
        <v>98</v>
      </c>
      <c r="K25" s="35">
        <v>400</v>
      </c>
      <c r="L25" s="35">
        <v>6</v>
      </c>
      <c r="M25" s="35"/>
      <c r="N25" s="35">
        <v>3</v>
      </c>
      <c r="O25" s="34">
        <f t="shared" si="2"/>
        <v>507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19.5" customHeight="1" thickBot="1">
      <c r="A26" s="13">
        <v>19</v>
      </c>
      <c r="B26" s="48"/>
      <c r="C26" s="37">
        <v>493</v>
      </c>
      <c r="D26" s="37">
        <v>511</v>
      </c>
      <c r="E26" s="23">
        <f t="shared" si="0"/>
        <v>1004</v>
      </c>
      <c r="F26" s="12">
        <v>198</v>
      </c>
      <c r="G26" s="12">
        <v>192</v>
      </c>
      <c r="H26" s="40">
        <f t="shared" si="3"/>
        <v>390</v>
      </c>
      <c r="I26" s="19">
        <f t="shared" si="1"/>
        <v>0.3884462151394422</v>
      </c>
      <c r="J26" s="35">
        <v>92</v>
      </c>
      <c r="K26" s="35">
        <v>296</v>
      </c>
      <c r="L26" s="35">
        <v>2</v>
      </c>
      <c r="M26" s="35"/>
      <c r="N26" s="35">
        <v>0</v>
      </c>
      <c r="O26" s="34">
        <f t="shared" si="2"/>
        <v>390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ht="19.5" customHeight="1" thickBot="1">
      <c r="A27" s="11">
        <v>20</v>
      </c>
      <c r="B27" s="46" t="s">
        <v>4</v>
      </c>
      <c r="C27" s="37">
        <v>634</v>
      </c>
      <c r="D27" s="37">
        <v>630</v>
      </c>
      <c r="E27" s="23">
        <f t="shared" si="0"/>
        <v>1264</v>
      </c>
      <c r="F27" s="12">
        <v>282</v>
      </c>
      <c r="G27" s="12">
        <v>281</v>
      </c>
      <c r="H27" s="41">
        <f t="shared" si="3"/>
        <v>563</v>
      </c>
      <c r="I27" s="19">
        <f t="shared" si="1"/>
        <v>0.4454113924050633</v>
      </c>
      <c r="J27" s="35">
        <v>205</v>
      </c>
      <c r="K27" s="35">
        <v>345</v>
      </c>
      <c r="L27" s="35">
        <v>11</v>
      </c>
      <c r="M27" s="35"/>
      <c r="N27" s="35">
        <v>2</v>
      </c>
      <c r="O27" s="34">
        <f t="shared" si="2"/>
        <v>563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19.5" customHeight="1" thickBot="1">
      <c r="A28" s="14">
        <v>21</v>
      </c>
      <c r="B28" s="70"/>
      <c r="C28" s="37">
        <v>616</v>
      </c>
      <c r="D28" s="37">
        <v>569</v>
      </c>
      <c r="E28" s="23">
        <f t="shared" si="0"/>
        <v>1185</v>
      </c>
      <c r="F28" s="12">
        <v>277</v>
      </c>
      <c r="G28" s="12">
        <v>243</v>
      </c>
      <c r="H28" s="42">
        <f t="shared" si="3"/>
        <v>520</v>
      </c>
      <c r="I28" s="19">
        <f t="shared" si="1"/>
        <v>0.4388185654008439</v>
      </c>
      <c r="J28" s="35">
        <v>219</v>
      </c>
      <c r="K28" s="35">
        <v>295</v>
      </c>
      <c r="L28" s="35">
        <v>5</v>
      </c>
      <c r="M28" s="35"/>
      <c r="N28" s="35">
        <v>1</v>
      </c>
      <c r="O28" s="34">
        <f t="shared" si="2"/>
        <v>520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19.5" customHeight="1" thickBot="1">
      <c r="A29" s="13">
        <v>22</v>
      </c>
      <c r="B29" s="71"/>
      <c r="C29" s="37">
        <v>652</v>
      </c>
      <c r="D29" s="37">
        <v>621</v>
      </c>
      <c r="E29" s="23">
        <f t="shared" si="0"/>
        <v>1273</v>
      </c>
      <c r="F29" s="12">
        <v>166</v>
      </c>
      <c r="G29" s="12">
        <v>172</v>
      </c>
      <c r="H29" s="40">
        <f t="shared" si="3"/>
        <v>338</v>
      </c>
      <c r="I29" s="19">
        <f t="shared" si="1"/>
        <v>0.2655145326001571</v>
      </c>
      <c r="J29" s="35">
        <v>157</v>
      </c>
      <c r="K29" s="35">
        <v>175</v>
      </c>
      <c r="L29" s="35">
        <v>5</v>
      </c>
      <c r="M29" s="35"/>
      <c r="N29" s="35">
        <v>1</v>
      </c>
      <c r="O29" s="34">
        <f t="shared" si="2"/>
        <v>338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9.5" customHeight="1" thickBot="1">
      <c r="A30" s="11">
        <v>23</v>
      </c>
      <c r="B30" s="72" t="s">
        <v>8</v>
      </c>
      <c r="C30" s="37">
        <v>627</v>
      </c>
      <c r="D30" s="37">
        <v>565</v>
      </c>
      <c r="E30" s="23">
        <f t="shared" si="0"/>
        <v>1192</v>
      </c>
      <c r="F30" s="12">
        <v>239</v>
      </c>
      <c r="G30" s="12">
        <v>207</v>
      </c>
      <c r="H30" s="41">
        <f t="shared" si="3"/>
        <v>446</v>
      </c>
      <c r="I30" s="19">
        <f t="shared" si="1"/>
        <v>0.37416107382550334</v>
      </c>
      <c r="J30" s="35">
        <v>197</v>
      </c>
      <c r="K30" s="35">
        <v>244</v>
      </c>
      <c r="L30" s="35">
        <v>1</v>
      </c>
      <c r="M30" s="35"/>
      <c r="N30" s="35">
        <v>4</v>
      </c>
      <c r="O30" s="34">
        <f t="shared" si="2"/>
        <v>446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9.5" customHeight="1" thickBot="1">
      <c r="A31" s="13">
        <v>24</v>
      </c>
      <c r="B31" s="73"/>
      <c r="C31" s="37">
        <v>648</v>
      </c>
      <c r="D31" s="37">
        <v>609</v>
      </c>
      <c r="E31" s="23">
        <f t="shared" si="0"/>
        <v>1257</v>
      </c>
      <c r="F31" s="12">
        <v>157</v>
      </c>
      <c r="G31" s="12">
        <v>149</v>
      </c>
      <c r="H31" s="44">
        <f t="shared" si="3"/>
        <v>306</v>
      </c>
      <c r="I31" s="24">
        <f t="shared" si="1"/>
        <v>0.24343675417661098</v>
      </c>
      <c r="J31" s="35">
        <v>101</v>
      </c>
      <c r="K31" s="35">
        <v>202</v>
      </c>
      <c r="L31" s="35">
        <v>2</v>
      </c>
      <c r="M31" s="35"/>
      <c r="N31" s="35">
        <v>1</v>
      </c>
      <c r="O31" s="34">
        <f t="shared" si="2"/>
        <v>306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ht="19.5" customHeight="1" thickBot="1">
      <c r="A32" s="20">
        <v>25</v>
      </c>
      <c r="B32" s="22" t="s">
        <v>9</v>
      </c>
      <c r="C32" s="37">
        <v>592</v>
      </c>
      <c r="D32" s="37">
        <v>544</v>
      </c>
      <c r="E32" s="23">
        <f t="shared" si="0"/>
        <v>1136</v>
      </c>
      <c r="F32" s="12">
        <v>178</v>
      </c>
      <c r="G32" s="12">
        <v>146</v>
      </c>
      <c r="H32" s="45">
        <f t="shared" si="3"/>
        <v>324</v>
      </c>
      <c r="I32" s="19">
        <f t="shared" si="1"/>
        <v>0.2852112676056338</v>
      </c>
      <c r="J32" s="35">
        <v>104</v>
      </c>
      <c r="K32" s="35">
        <v>217</v>
      </c>
      <c r="L32" s="35">
        <v>2</v>
      </c>
      <c r="M32" s="35"/>
      <c r="N32" s="35">
        <v>1</v>
      </c>
      <c r="O32" s="34">
        <f t="shared" si="2"/>
        <v>324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19.5" customHeight="1" thickBot="1">
      <c r="A33" s="21">
        <v>26</v>
      </c>
      <c r="B33" s="79" t="s">
        <v>8</v>
      </c>
      <c r="C33" s="37">
        <v>484</v>
      </c>
      <c r="D33" s="37">
        <v>499</v>
      </c>
      <c r="E33" s="23">
        <f>D33+C33</f>
        <v>983</v>
      </c>
      <c r="F33" s="12">
        <v>206</v>
      </c>
      <c r="G33" s="12">
        <v>194</v>
      </c>
      <c r="H33" s="45">
        <f t="shared" si="3"/>
        <v>400</v>
      </c>
      <c r="I33" s="19">
        <f t="shared" si="1"/>
        <v>0.4069175991861648</v>
      </c>
      <c r="J33" s="35">
        <v>154</v>
      </c>
      <c r="K33" s="35">
        <v>243</v>
      </c>
      <c r="L33" s="35">
        <v>3</v>
      </c>
      <c r="M33" s="35"/>
      <c r="N33" s="35"/>
      <c r="O33" s="34">
        <f t="shared" si="2"/>
        <v>400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ht="19.5" customHeight="1" thickBot="1">
      <c r="A34" s="21">
        <v>27</v>
      </c>
      <c r="B34" s="79"/>
      <c r="C34" s="37">
        <v>535</v>
      </c>
      <c r="D34" s="37">
        <v>530</v>
      </c>
      <c r="E34" s="23">
        <f>D34+C34</f>
        <v>1065</v>
      </c>
      <c r="F34" s="12">
        <v>239</v>
      </c>
      <c r="G34" s="12">
        <v>242</v>
      </c>
      <c r="H34" s="45">
        <f t="shared" si="3"/>
        <v>481</v>
      </c>
      <c r="I34" s="19">
        <f t="shared" si="1"/>
        <v>0.4516431924882629</v>
      </c>
      <c r="J34" s="35">
        <v>179</v>
      </c>
      <c r="K34" s="35">
        <v>294</v>
      </c>
      <c r="L34" s="35">
        <v>4</v>
      </c>
      <c r="M34" s="35">
        <v>4</v>
      </c>
      <c r="N34" s="35">
        <v>0</v>
      </c>
      <c r="O34" s="34">
        <f t="shared" si="2"/>
        <v>481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ht="19.5" customHeight="1" thickBot="1">
      <c r="A35" s="21">
        <v>28</v>
      </c>
      <c r="B35" s="79" t="s">
        <v>9</v>
      </c>
      <c r="C35" s="37">
        <v>617</v>
      </c>
      <c r="D35" s="37">
        <v>652</v>
      </c>
      <c r="E35" s="23">
        <f>D35+C35</f>
        <v>1269</v>
      </c>
      <c r="F35" s="12">
        <v>278</v>
      </c>
      <c r="G35" s="12">
        <v>276</v>
      </c>
      <c r="H35" s="45">
        <f t="shared" si="3"/>
        <v>554</v>
      </c>
      <c r="I35" s="19">
        <f t="shared" si="1"/>
        <v>0.43656422379826637</v>
      </c>
      <c r="J35" s="35">
        <v>143</v>
      </c>
      <c r="K35" s="35">
        <v>405</v>
      </c>
      <c r="L35" s="35">
        <v>3</v>
      </c>
      <c r="M35" s="35"/>
      <c r="N35" s="35">
        <v>3</v>
      </c>
      <c r="O35" s="34">
        <f t="shared" si="2"/>
        <v>554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ht="19.5" customHeight="1" thickBot="1">
      <c r="A36" s="21">
        <v>29</v>
      </c>
      <c r="B36" s="79"/>
      <c r="C36" s="37">
        <v>579</v>
      </c>
      <c r="D36" s="37">
        <v>619</v>
      </c>
      <c r="E36" s="23">
        <f>D36+C36</f>
        <v>1198</v>
      </c>
      <c r="F36" s="12">
        <v>250</v>
      </c>
      <c r="G36" s="12">
        <v>271</v>
      </c>
      <c r="H36" s="45">
        <f t="shared" si="3"/>
        <v>521</v>
      </c>
      <c r="I36" s="19">
        <f t="shared" si="1"/>
        <v>0.4348914858096828</v>
      </c>
      <c r="J36" s="35">
        <v>161</v>
      </c>
      <c r="K36" s="35">
        <v>355</v>
      </c>
      <c r="L36" s="35">
        <v>4</v>
      </c>
      <c r="M36" s="35"/>
      <c r="N36" s="35">
        <v>1</v>
      </c>
      <c r="O36" s="34">
        <f t="shared" si="2"/>
        <v>521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ht="19.5" customHeight="1">
      <c r="A37" s="21">
        <v>30</v>
      </c>
      <c r="B37" s="79"/>
      <c r="C37" s="37">
        <v>564</v>
      </c>
      <c r="D37" s="37">
        <v>608</v>
      </c>
      <c r="E37" s="23">
        <f>D37+C37</f>
        <v>1172</v>
      </c>
      <c r="F37" s="12">
        <v>227</v>
      </c>
      <c r="G37" s="12">
        <v>236</v>
      </c>
      <c r="H37" s="45">
        <f t="shared" si="3"/>
        <v>463</v>
      </c>
      <c r="I37" s="19">
        <f t="shared" si="1"/>
        <v>0.39505119453924914</v>
      </c>
      <c r="J37" s="35">
        <v>145</v>
      </c>
      <c r="K37" s="35">
        <v>315</v>
      </c>
      <c r="L37" s="35">
        <v>3</v>
      </c>
      <c r="M37" s="35"/>
      <c r="N37" s="35">
        <v>0</v>
      </c>
      <c r="O37" s="34">
        <f t="shared" si="2"/>
        <v>463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ht="19.5" customHeight="1">
      <c r="A38" s="74" t="s">
        <v>1</v>
      </c>
      <c r="B38" s="74"/>
      <c r="C38" s="26">
        <f aca="true" t="shared" si="4" ref="C38:H38">SUM(C8:C37)</f>
        <v>18342</v>
      </c>
      <c r="D38" s="26">
        <f t="shared" si="4"/>
        <v>18152</v>
      </c>
      <c r="E38" s="28">
        <f t="shared" si="4"/>
        <v>36494</v>
      </c>
      <c r="F38" s="27">
        <f t="shared" si="4"/>
        <v>7366</v>
      </c>
      <c r="G38" s="27">
        <f t="shared" si="4"/>
        <v>7073</v>
      </c>
      <c r="H38" s="36">
        <f t="shared" si="4"/>
        <v>14439</v>
      </c>
      <c r="I38" s="31"/>
      <c r="J38" s="25">
        <f aca="true" t="shared" si="5" ref="J38:O38">SUM(J8:J37)</f>
        <v>5304</v>
      </c>
      <c r="K38" s="6">
        <f t="shared" si="5"/>
        <v>8954</v>
      </c>
      <c r="L38" s="5">
        <f t="shared" si="5"/>
        <v>136</v>
      </c>
      <c r="M38" s="5">
        <f t="shared" si="5"/>
        <v>5</v>
      </c>
      <c r="N38" s="5">
        <f t="shared" si="5"/>
        <v>40</v>
      </c>
      <c r="O38" s="4">
        <f t="shared" si="5"/>
        <v>14439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ht="19.5" customHeight="1">
      <c r="A39" s="2"/>
      <c r="B39" s="3"/>
      <c r="C39" s="80" t="s">
        <v>16</v>
      </c>
      <c r="D39" s="80"/>
      <c r="E39" s="80"/>
      <c r="F39" s="80"/>
      <c r="G39" s="80"/>
      <c r="H39" s="32">
        <f>H38/E38</f>
        <v>0.39565408012275993</v>
      </c>
      <c r="I39" s="32"/>
      <c r="J39" s="38">
        <f>SUM(J38*100)/(J38+K38)</f>
        <v>37.200168326553516</v>
      </c>
      <c r="K39" s="38">
        <f>SUM(K38*100)/(K38+J38)</f>
        <v>62.799831673446484</v>
      </c>
      <c r="L39" s="69" t="s">
        <v>15</v>
      </c>
      <c r="M39" s="69"/>
      <c r="N39" s="69"/>
      <c r="O39" s="33">
        <f>SUM(J38:N38)</f>
        <v>14439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41" ht="14.25">
      <c r="A40" s="1"/>
      <c r="B40" s="1"/>
      <c r="C40" s="1"/>
      <c r="D40" s="1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O159" s="1"/>
    </row>
  </sheetData>
  <sheetProtection/>
  <mergeCells count="22">
    <mergeCell ref="B21:B26"/>
    <mergeCell ref="C39:G39"/>
    <mergeCell ref="L5:L7"/>
    <mergeCell ref="K6:K7"/>
    <mergeCell ref="L39:N39"/>
    <mergeCell ref="B27:B29"/>
    <mergeCell ref="B30:B31"/>
    <mergeCell ref="A38:B38"/>
    <mergeCell ref="B8:B9"/>
    <mergeCell ref="A5:B6"/>
    <mergeCell ref="B33:B34"/>
    <mergeCell ref="B35:B37"/>
    <mergeCell ref="B10:B12"/>
    <mergeCell ref="B14:B20"/>
    <mergeCell ref="J6:J7"/>
    <mergeCell ref="I5:I6"/>
    <mergeCell ref="A1:O4"/>
    <mergeCell ref="N5:N7"/>
    <mergeCell ref="O5:O7"/>
    <mergeCell ref="M5:M7"/>
    <mergeCell ref="C5:E6"/>
    <mergeCell ref="F5:H6"/>
  </mergeCells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Ardea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Elettorale</dc:creator>
  <cp:keywords/>
  <dc:description/>
  <cp:lastModifiedBy>Amministratore</cp:lastModifiedBy>
  <cp:lastPrinted>2017-06-25T23:46:36Z</cp:lastPrinted>
  <dcterms:created xsi:type="dcterms:W3CDTF">2004-06-25T13:04:53Z</dcterms:created>
  <dcterms:modified xsi:type="dcterms:W3CDTF">2017-06-25T23:49:19Z</dcterms:modified>
  <cp:category/>
  <cp:version/>
  <cp:contentType/>
  <cp:contentStatus/>
</cp:coreProperties>
</file>